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<sst xmlns="http://schemas.openxmlformats.org/spreadsheetml/2006/main" count="92" uniqueCount="82">
  <si>
    <t>承辦單位</t>
  </si>
  <si>
    <t>歸檔件數</t>
  </si>
  <si>
    <t>未歸檔件數</t>
  </si>
  <si>
    <t>備註</t>
  </si>
  <si>
    <t>教務處</t>
  </si>
  <si>
    <t>招生組</t>
  </si>
  <si>
    <t>註冊組</t>
  </si>
  <si>
    <t>合計</t>
  </si>
  <si>
    <t>文書組</t>
  </si>
  <si>
    <t>保管組</t>
  </si>
  <si>
    <t>營繕組</t>
  </si>
  <si>
    <t>秘書室</t>
  </si>
  <si>
    <t>人事室</t>
  </si>
  <si>
    <t>會計室</t>
  </si>
  <si>
    <t>軍訓室</t>
  </si>
  <si>
    <t>學務處</t>
  </si>
  <si>
    <t>合計</t>
  </si>
  <si>
    <t>衛保組</t>
  </si>
  <si>
    <t>課指組</t>
  </si>
  <si>
    <t>諮商組</t>
  </si>
  <si>
    <t>總務處</t>
  </si>
  <si>
    <t>出納組</t>
  </si>
  <si>
    <t>校牧室</t>
  </si>
  <si>
    <t>機械系</t>
  </si>
  <si>
    <t>電機系</t>
  </si>
  <si>
    <t>收文</t>
  </si>
  <si>
    <t>收文件數</t>
  </si>
  <si>
    <t>發文</t>
  </si>
  <si>
    <t>發文件數</t>
  </si>
  <si>
    <t>資工系</t>
  </si>
  <si>
    <t>財金系</t>
  </si>
  <si>
    <t>國貿系</t>
  </si>
  <si>
    <t>電子系</t>
  </si>
  <si>
    <t>資管系</t>
  </si>
  <si>
    <t>環安中心</t>
  </si>
  <si>
    <t>公關室</t>
  </si>
  <si>
    <t>工管系</t>
  </si>
  <si>
    <t>應用英語系</t>
  </si>
  <si>
    <t>校務發展委員會</t>
  </si>
  <si>
    <t>總歸檔率</t>
  </si>
  <si>
    <t>研教組</t>
  </si>
  <si>
    <t>技合處</t>
  </si>
  <si>
    <t>就業輔導組</t>
  </si>
  <si>
    <t>研究發展組</t>
  </si>
  <si>
    <t>校務資訊組</t>
  </si>
  <si>
    <t>網路系統組</t>
  </si>
  <si>
    <t>系統開發組</t>
  </si>
  <si>
    <t>電算中心</t>
  </si>
  <si>
    <t>圖書館</t>
  </si>
  <si>
    <t>典閱組</t>
  </si>
  <si>
    <t>採編組</t>
  </si>
  <si>
    <t>資訊組</t>
  </si>
  <si>
    <t>體育室</t>
  </si>
  <si>
    <t>活動競賽組</t>
  </si>
  <si>
    <t>體育教學組</t>
  </si>
  <si>
    <t>教務組</t>
  </si>
  <si>
    <t>學生事務組</t>
  </si>
  <si>
    <t>企管系</t>
  </si>
  <si>
    <t>自動化及機電研究所</t>
  </si>
  <si>
    <t>校長室</t>
  </si>
  <si>
    <t>電通系</t>
  </si>
  <si>
    <t>董事會</t>
  </si>
  <si>
    <t>生輔組(含學務長)</t>
  </si>
  <si>
    <t>課務組(含教務長)</t>
  </si>
  <si>
    <t>國際交流組</t>
  </si>
  <si>
    <t>進修推廣組</t>
  </si>
  <si>
    <t>精密儀器中心</t>
  </si>
  <si>
    <t>工學院</t>
  </si>
  <si>
    <t>電資學院</t>
  </si>
  <si>
    <t>商管學院</t>
  </si>
  <si>
    <r>
      <t>表單編號：</t>
    </r>
    <r>
      <rPr>
        <sz val="12"/>
        <rFont val="Times New Roman"/>
        <family val="1"/>
      </rPr>
      <t>QP-DOC-02-03</t>
    </r>
  </si>
  <si>
    <t>保存年限：永久年</t>
  </si>
  <si>
    <t>事務組</t>
  </si>
  <si>
    <t>96年01月01日~12月31日收發文歸檔公文數統計表</t>
  </si>
  <si>
    <t>通識教育中心</t>
  </si>
  <si>
    <t>進修推廣部</t>
  </si>
  <si>
    <t>副校長室</t>
  </si>
  <si>
    <t>教學卓越計畫辦公室</t>
  </si>
  <si>
    <t>教師教學資源中心</t>
  </si>
  <si>
    <t>學生學習資源中心</t>
  </si>
  <si>
    <t>人文社會學院(籌備處)</t>
  </si>
  <si>
    <t>97.03.05製表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</si>
</sst>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2"/>
      <name val="Comic Sans MS"/>
      <family val="4"/>
    </font>
    <font>
      <b/>
      <sz val="14"/>
      <name val="標楷體"/>
      <family val="4"/>
    </font>
    <font>
      <b/>
      <sz val="14"/>
      <name val="Comic Sans MS"/>
      <family val="4"/>
    </font>
    <font>
      <sz val="12"/>
      <name val="全真古印體"/>
      <family val="3"/>
    </font>
    <font>
      <sz val="11"/>
      <name val="標楷體"/>
      <family val="4"/>
    </font>
    <font>
      <sz val="11"/>
      <name val="新細明體"/>
      <family val="1"/>
    </font>
    <font>
      <sz val="12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ashed"/>
    </border>
    <border>
      <left style="double"/>
      <right style="thin"/>
      <top style="dashed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center" shrinkToFit="1"/>
    </xf>
    <xf numFmtId="0" fontId="5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9" fillId="0" borderId="20" xfId="0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9" fillId="0" borderId="23" xfId="0" applyFont="1" applyBorder="1" applyAlignment="1">
      <alignment horizontal="right" wrapText="1"/>
    </xf>
    <xf numFmtId="9" fontId="9" fillId="0" borderId="24" xfId="0" applyNumberFormat="1" applyFont="1" applyBorder="1" applyAlignment="1">
      <alignment horizontal="right" wrapText="1"/>
    </xf>
    <xf numFmtId="0" fontId="6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right" wrapText="1"/>
    </xf>
    <xf numFmtId="9" fontId="9" fillId="0" borderId="19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9" fillId="0" borderId="28" xfId="0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9" fontId="9" fillId="0" borderId="18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5" fillId="0" borderId="33" xfId="0" applyFont="1" applyBorder="1" applyAlignment="1">
      <alignment shrinkToFi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9" fontId="9" fillId="0" borderId="15" xfId="0" applyNumberFormat="1" applyFont="1" applyBorder="1" applyAlignment="1">
      <alignment horizontal="right" wrapText="1"/>
    </xf>
    <xf numFmtId="9" fontId="9" fillId="0" borderId="20" xfId="0" applyNumberFormat="1" applyFont="1" applyBorder="1" applyAlignment="1">
      <alignment horizontal="right" wrapText="1"/>
    </xf>
    <xf numFmtId="9" fontId="9" fillId="0" borderId="23" xfId="0" applyNumberFormat="1" applyFont="1" applyBorder="1" applyAlignment="1">
      <alignment horizontal="right" wrapText="1"/>
    </xf>
    <xf numFmtId="0" fontId="6" fillId="0" borderId="36" xfId="0" applyFont="1" applyBorder="1" applyAlignment="1">
      <alignment wrapText="1"/>
    </xf>
    <xf numFmtId="9" fontId="10" fillId="0" borderId="37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38" xfId="0" applyFont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5" fillId="0" borderId="45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6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6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0" fillId="0" borderId="5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6" fillId="0" borderId="57" xfId="0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55">
      <selection activeCell="H9" sqref="H9"/>
    </sheetView>
  </sheetViews>
  <sheetFormatPr defaultColWidth="9.00390625" defaultRowHeight="16.5"/>
  <cols>
    <col min="1" max="1" width="4.375" style="2" customWidth="1"/>
    <col min="2" max="2" width="18.00390625" style="2" customWidth="1"/>
    <col min="3" max="3" width="11.00390625" style="2" customWidth="1"/>
    <col min="4" max="4" width="7.75390625" style="2" customWidth="1"/>
    <col min="5" max="5" width="8.375" style="2" customWidth="1"/>
    <col min="6" max="6" width="10.875" style="2" customWidth="1"/>
    <col min="7" max="7" width="7.375" style="2" customWidth="1"/>
    <col min="8" max="8" width="8.375" style="2" customWidth="1"/>
    <col min="9" max="9" width="11.625" style="2" customWidth="1"/>
    <col min="10" max="10" width="9.75390625" style="2" customWidth="1"/>
    <col min="11" max="16384" width="9.00390625" style="45" customWidth="1"/>
  </cols>
  <sheetData>
    <row r="1" spans="1:2" ht="21">
      <c r="A1" s="100"/>
      <c r="B1" s="101"/>
    </row>
    <row r="2" spans="1:10" ht="21.75" thickBot="1">
      <c r="A2" s="102" t="s">
        <v>73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75" customHeight="1">
      <c r="A3" s="82" t="s">
        <v>0</v>
      </c>
      <c r="B3" s="83"/>
      <c r="C3" s="77" t="s">
        <v>25</v>
      </c>
      <c r="D3" s="78"/>
      <c r="E3" s="79"/>
      <c r="F3" s="81" t="s">
        <v>27</v>
      </c>
      <c r="G3" s="78"/>
      <c r="H3" s="79"/>
      <c r="I3" s="110" t="s">
        <v>39</v>
      </c>
      <c r="J3" s="108" t="s">
        <v>3</v>
      </c>
    </row>
    <row r="4" spans="1:10" ht="39.75" customHeight="1">
      <c r="A4" s="84"/>
      <c r="B4" s="85"/>
      <c r="C4" s="33" t="s">
        <v>26</v>
      </c>
      <c r="D4" s="34" t="s">
        <v>1</v>
      </c>
      <c r="E4" s="58" t="s">
        <v>2</v>
      </c>
      <c r="F4" s="35" t="s">
        <v>28</v>
      </c>
      <c r="G4" s="34" t="s">
        <v>1</v>
      </c>
      <c r="H4" s="58" t="s">
        <v>2</v>
      </c>
      <c r="I4" s="111"/>
      <c r="J4" s="109"/>
    </row>
    <row r="5" spans="1:10" ht="18" customHeight="1">
      <c r="A5" s="87" t="s">
        <v>4</v>
      </c>
      <c r="B5" s="3" t="s">
        <v>5</v>
      </c>
      <c r="C5" s="16">
        <v>472</v>
      </c>
      <c r="D5" s="4">
        <v>472</v>
      </c>
      <c r="E5" s="17">
        <v>0</v>
      </c>
      <c r="F5" s="23">
        <v>12</v>
      </c>
      <c r="G5" s="4">
        <v>12</v>
      </c>
      <c r="H5" s="17">
        <v>0</v>
      </c>
      <c r="I5" s="52">
        <f aca="true" t="shared" si="0" ref="I5:I23">(D5+G5)/(C5+F5)</f>
        <v>1</v>
      </c>
      <c r="J5" s="95"/>
    </row>
    <row r="6" spans="1:10" ht="18" customHeight="1">
      <c r="A6" s="87"/>
      <c r="B6" s="3" t="s">
        <v>6</v>
      </c>
      <c r="C6" s="16">
        <v>295</v>
      </c>
      <c r="D6" s="4">
        <v>295</v>
      </c>
      <c r="E6" s="17">
        <v>0</v>
      </c>
      <c r="F6" s="23">
        <v>55</v>
      </c>
      <c r="G6" s="4">
        <v>55</v>
      </c>
      <c r="H6" s="17">
        <v>0</v>
      </c>
      <c r="I6" s="52">
        <f t="shared" si="0"/>
        <v>1</v>
      </c>
      <c r="J6" s="96"/>
    </row>
    <row r="7" spans="1:10" ht="18" customHeight="1">
      <c r="A7" s="87"/>
      <c r="B7" s="3" t="s">
        <v>63</v>
      </c>
      <c r="C7" s="16">
        <v>258</v>
      </c>
      <c r="D7" s="4">
        <v>258</v>
      </c>
      <c r="E7" s="17">
        <v>0</v>
      </c>
      <c r="F7" s="23">
        <v>40</v>
      </c>
      <c r="G7" s="4">
        <v>40</v>
      </c>
      <c r="H7" s="17">
        <v>0</v>
      </c>
      <c r="I7" s="52">
        <f t="shared" si="0"/>
        <v>1</v>
      </c>
      <c r="J7" s="96"/>
    </row>
    <row r="8" spans="1:10" ht="18" customHeight="1">
      <c r="A8" s="87"/>
      <c r="B8" s="38" t="s">
        <v>40</v>
      </c>
      <c r="C8" s="39">
        <v>113</v>
      </c>
      <c r="D8" s="40">
        <v>113</v>
      </c>
      <c r="E8" s="41">
        <v>0</v>
      </c>
      <c r="F8" s="42">
        <v>6</v>
      </c>
      <c r="G8" s="40">
        <v>6</v>
      </c>
      <c r="H8" s="41">
        <v>0</v>
      </c>
      <c r="I8" s="52">
        <f t="shared" si="0"/>
        <v>1</v>
      </c>
      <c r="J8" s="96"/>
    </row>
    <row r="9" spans="1:10" ht="18" customHeight="1">
      <c r="A9" s="88"/>
      <c r="B9" s="5" t="s">
        <v>7</v>
      </c>
      <c r="C9" s="36">
        <f>SUM(C5:C8)</f>
        <v>1138</v>
      </c>
      <c r="D9" s="7">
        <f>SUM(D5:D8)</f>
        <v>1138</v>
      </c>
      <c r="E9" s="18">
        <f>SUM(E5:E8)</f>
        <v>0</v>
      </c>
      <c r="F9" s="24">
        <f>SUM(F5:F8)</f>
        <v>113</v>
      </c>
      <c r="G9" s="7">
        <f>SUM(G5:G8)</f>
        <v>113</v>
      </c>
      <c r="H9" s="18">
        <f>SUM(H5:H8)</f>
        <v>0</v>
      </c>
      <c r="I9" s="37">
        <f t="shared" si="0"/>
        <v>1</v>
      </c>
      <c r="J9" s="97"/>
    </row>
    <row r="10" spans="1:10" ht="18" customHeight="1">
      <c r="A10" s="86" t="s">
        <v>15</v>
      </c>
      <c r="B10" s="8" t="s">
        <v>17</v>
      </c>
      <c r="C10" s="16">
        <v>85</v>
      </c>
      <c r="D10" s="9">
        <v>85</v>
      </c>
      <c r="E10" s="19">
        <v>0</v>
      </c>
      <c r="F10" s="25">
        <v>8</v>
      </c>
      <c r="G10" s="9">
        <v>8</v>
      </c>
      <c r="H10" s="19">
        <v>0</v>
      </c>
      <c r="I10" s="52">
        <f t="shared" si="0"/>
        <v>1</v>
      </c>
      <c r="J10" s="95"/>
    </row>
    <row r="11" spans="1:10" ht="18" customHeight="1">
      <c r="A11" s="87"/>
      <c r="B11" s="3" t="s">
        <v>18</v>
      </c>
      <c r="C11" s="16">
        <v>769</v>
      </c>
      <c r="D11" s="4">
        <v>769</v>
      </c>
      <c r="E11" s="17">
        <v>0</v>
      </c>
      <c r="F11" s="23">
        <v>85</v>
      </c>
      <c r="G11" s="4">
        <v>85</v>
      </c>
      <c r="H11" s="17">
        <v>0</v>
      </c>
      <c r="I11" s="52">
        <f t="shared" si="0"/>
        <v>1</v>
      </c>
      <c r="J11" s="96"/>
    </row>
    <row r="12" spans="1:10" ht="18" customHeight="1">
      <c r="A12" s="87"/>
      <c r="B12" s="10" t="s">
        <v>62</v>
      </c>
      <c r="C12" s="16">
        <v>439</v>
      </c>
      <c r="D12" s="4">
        <v>439</v>
      </c>
      <c r="E12" s="17">
        <v>0</v>
      </c>
      <c r="F12" s="23">
        <v>90</v>
      </c>
      <c r="G12" s="4">
        <v>90</v>
      </c>
      <c r="H12" s="17">
        <v>0</v>
      </c>
      <c r="I12" s="52">
        <f t="shared" si="0"/>
        <v>1</v>
      </c>
      <c r="J12" s="96"/>
    </row>
    <row r="13" spans="1:10" ht="18" customHeight="1">
      <c r="A13" s="87"/>
      <c r="B13" s="3" t="s">
        <v>19</v>
      </c>
      <c r="C13" s="16">
        <v>172</v>
      </c>
      <c r="D13" s="4">
        <v>172</v>
      </c>
      <c r="E13" s="17">
        <v>0</v>
      </c>
      <c r="F13" s="23">
        <v>21</v>
      </c>
      <c r="G13" s="4">
        <v>21</v>
      </c>
      <c r="H13" s="17">
        <v>0</v>
      </c>
      <c r="I13" s="52">
        <f t="shared" si="0"/>
        <v>1</v>
      </c>
      <c r="J13" s="96"/>
    </row>
    <row r="14" spans="1:10" ht="18" customHeight="1">
      <c r="A14" s="88"/>
      <c r="B14" s="11" t="s">
        <v>7</v>
      </c>
      <c r="C14" s="6">
        <f aca="true" t="shared" si="1" ref="C14:H14">SUM(C10:C13)</f>
        <v>1465</v>
      </c>
      <c r="D14" s="12">
        <f t="shared" si="1"/>
        <v>1465</v>
      </c>
      <c r="E14" s="20">
        <f t="shared" si="1"/>
        <v>0</v>
      </c>
      <c r="F14" s="26">
        <f t="shared" si="1"/>
        <v>204</v>
      </c>
      <c r="G14" s="12">
        <f t="shared" si="1"/>
        <v>204</v>
      </c>
      <c r="H14" s="20">
        <f t="shared" si="1"/>
        <v>0</v>
      </c>
      <c r="I14" s="44">
        <f t="shared" si="0"/>
        <v>1</v>
      </c>
      <c r="J14" s="97"/>
    </row>
    <row r="15" spans="1:10" ht="18" customHeight="1">
      <c r="A15" s="86" t="s">
        <v>20</v>
      </c>
      <c r="B15" s="3" t="s">
        <v>8</v>
      </c>
      <c r="C15" s="16">
        <v>34</v>
      </c>
      <c r="D15" s="4">
        <v>34</v>
      </c>
      <c r="E15" s="17">
        <v>0</v>
      </c>
      <c r="F15" s="23">
        <v>13</v>
      </c>
      <c r="G15" s="4">
        <v>13</v>
      </c>
      <c r="H15" s="17">
        <v>0</v>
      </c>
      <c r="I15" s="52">
        <f t="shared" si="0"/>
        <v>1</v>
      </c>
      <c r="J15" s="95"/>
    </row>
    <row r="16" spans="1:10" ht="18" customHeight="1">
      <c r="A16" s="87"/>
      <c r="B16" s="10" t="s">
        <v>72</v>
      </c>
      <c r="C16" s="16">
        <v>117</v>
      </c>
      <c r="D16" s="4">
        <v>117</v>
      </c>
      <c r="E16" s="17">
        <v>0</v>
      </c>
      <c r="F16" s="23">
        <v>26</v>
      </c>
      <c r="G16" s="4">
        <v>26</v>
      </c>
      <c r="H16" s="17">
        <v>0</v>
      </c>
      <c r="I16" s="52">
        <f t="shared" si="0"/>
        <v>1</v>
      </c>
      <c r="J16" s="96"/>
    </row>
    <row r="17" spans="1:10" ht="18" customHeight="1">
      <c r="A17" s="87"/>
      <c r="B17" s="3" t="s">
        <v>9</v>
      </c>
      <c r="C17" s="16">
        <v>6</v>
      </c>
      <c r="D17" s="4">
        <v>6</v>
      </c>
      <c r="E17" s="17">
        <v>0</v>
      </c>
      <c r="F17" s="23">
        <v>1</v>
      </c>
      <c r="G17" s="4">
        <v>1</v>
      </c>
      <c r="H17" s="17">
        <v>0</v>
      </c>
      <c r="I17" s="52">
        <f t="shared" si="0"/>
        <v>1</v>
      </c>
      <c r="J17" s="96"/>
    </row>
    <row r="18" spans="1:10" ht="18" customHeight="1">
      <c r="A18" s="87"/>
      <c r="B18" s="3" t="s">
        <v>21</v>
      </c>
      <c r="C18" s="16">
        <v>5</v>
      </c>
      <c r="D18" s="4">
        <v>5</v>
      </c>
      <c r="E18" s="17">
        <v>0</v>
      </c>
      <c r="F18" s="23">
        <v>2</v>
      </c>
      <c r="G18" s="4">
        <v>2</v>
      </c>
      <c r="H18" s="17">
        <v>0</v>
      </c>
      <c r="I18" s="52">
        <f t="shared" si="0"/>
        <v>1</v>
      </c>
      <c r="J18" s="96"/>
    </row>
    <row r="19" spans="1:10" ht="18" customHeight="1">
      <c r="A19" s="87"/>
      <c r="B19" s="3" t="s">
        <v>10</v>
      </c>
      <c r="C19" s="16">
        <v>84</v>
      </c>
      <c r="D19" s="4">
        <v>84</v>
      </c>
      <c r="E19" s="17">
        <v>0</v>
      </c>
      <c r="F19" s="23">
        <v>29</v>
      </c>
      <c r="G19" s="4">
        <v>29</v>
      </c>
      <c r="H19" s="17">
        <v>0</v>
      </c>
      <c r="I19" s="52">
        <f t="shared" si="0"/>
        <v>1</v>
      </c>
      <c r="J19" s="96"/>
    </row>
    <row r="20" spans="1:10" ht="18" customHeight="1">
      <c r="A20" s="88"/>
      <c r="B20" s="13" t="s">
        <v>7</v>
      </c>
      <c r="C20" s="6">
        <f aca="true" t="shared" si="2" ref="C20:H20">SUM(C15:C19)</f>
        <v>246</v>
      </c>
      <c r="D20" s="14">
        <f t="shared" si="2"/>
        <v>246</v>
      </c>
      <c r="E20" s="21">
        <f t="shared" si="2"/>
        <v>0</v>
      </c>
      <c r="F20" s="27">
        <f t="shared" si="2"/>
        <v>71</v>
      </c>
      <c r="G20" s="14">
        <f t="shared" si="2"/>
        <v>71</v>
      </c>
      <c r="H20" s="21">
        <f t="shared" si="2"/>
        <v>0</v>
      </c>
      <c r="I20" s="52">
        <f t="shared" si="0"/>
        <v>1</v>
      </c>
      <c r="J20" s="97"/>
    </row>
    <row r="21" spans="1:10" ht="18" customHeight="1">
      <c r="A21" s="68" t="s">
        <v>11</v>
      </c>
      <c r="B21" s="80"/>
      <c r="C21" s="15">
        <v>183</v>
      </c>
      <c r="D21" s="14">
        <v>183</v>
      </c>
      <c r="E21" s="21">
        <v>0</v>
      </c>
      <c r="F21" s="27">
        <v>15</v>
      </c>
      <c r="G21" s="14">
        <v>15</v>
      </c>
      <c r="H21" s="21">
        <v>0</v>
      </c>
      <c r="I21" s="53">
        <f t="shared" si="0"/>
        <v>1</v>
      </c>
      <c r="J21" s="48"/>
    </row>
    <row r="22" spans="1:10" ht="18" customHeight="1">
      <c r="A22" s="68" t="s">
        <v>12</v>
      </c>
      <c r="B22" s="80"/>
      <c r="C22" s="15">
        <v>855</v>
      </c>
      <c r="D22" s="14">
        <v>855</v>
      </c>
      <c r="E22" s="21">
        <v>0</v>
      </c>
      <c r="F22" s="27">
        <v>174</v>
      </c>
      <c r="G22" s="14">
        <v>174</v>
      </c>
      <c r="H22" s="21">
        <v>0</v>
      </c>
      <c r="I22" s="53">
        <f t="shared" si="0"/>
        <v>1</v>
      </c>
      <c r="J22" s="48"/>
    </row>
    <row r="23" spans="1:10" ht="18" customHeight="1">
      <c r="A23" s="68" t="s">
        <v>13</v>
      </c>
      <c r="B23" s="80"/>
      <c r="C23" s="15">
        <v>34</v>
      </c>
      <c r="D23" s="14">
        <v>34</v>
      </c>
      <c r="E23" s="21">
        <v>0</v>
      </c>
      <c r="F23" s="27">
        <v>19</v>
      </c>
      <c r="G23" s="14">
        <v>19</v>
      </c>
      <c r="H23" s="21">
        <v>0</v>
      </c>
      <c r="I23" s="53">
        <f t="shared" si="0"/>
        <v>1</v>
      </c>
      <c r="J23" s="49"/>
    </row>
    <row r="24" spans="1:10" ht="18" customHeight="1">
      <c r="A24" s="86" t="s">
        <v>41</v>
      </c>
      <c r="B24" s="8" t="s">
        <v>64</v>
      </c>
      <c r="C24" s="16">
        <v>209</v>
      </c>
      <c r="D24" s="9">
        <v>209</v>
      </c>
      <c r="E24" s="19">
        <v>0</v>
      </c>
      <c r="F24" s="25">
        <v>38</v>
      </c>
      <c r="G24" s="9">
        <v>38</v>
      </c>
      <c r="H24" s="19">
        <v>0</v>
      </c>
      <c r="I24" s="52">
        <f aca="true" t="shared" si="3" ref="I24:I30">(D24+G24)/(C24+F24)</f>
        <v>1</v>
      </c>
      <c r="J24" s="95"/>
    </row>
    <row r="25" spans="1:10" ht="18" customHeight="1">
      <c r="A25" s="87"/>
      <c r="B25" s="3" t="s">
        <v>42</v>
      </c>
      <c r="C25" s="16">
        <v>197</v>
      </c>
      <c r="D25" s="4">
        <v>197</v>
      </c>
      <c r="E25" s="17">
        <v>0</v>
      </c>
      <c r="F25" s="23">
        <v>27</v>
      </c>
      <c r="G25" s="4">
        <v>27</v>
      </c>
      <c r="H25" s="17">
        <v>0</v>
      </c>
      <c r="I25" s="52">
        <f t="shared" si="3"/>
        <v>1</v>
      </c>
      <c r="J25" s="96"/>
    </row>
    <row r="26" spans="1:10" ht="18" customHeight="1">
      <c r="A26" s="87"/>
      <c r="B26" s="10" t="s">
        <v>43</v>
      </c>
      <c r="C26" s="16">
        <v>489</v>
      </c>
      <c r="D26" s="4">
        <v>489</v>
      </c>
      <c r="E26" s="17">
        <v>0</v>
      </c>
      <c r="F26" s="23">
        <v>121</v>
      </c>
      <c r="G26" s="4">
        <v>121</v>
      </c>
      <c r="H26" s="17">
        <v>0</v>
      </c>
      <c r="I26" s="52">
        <f t="shared" si="3"/>
        <v>1</v>
      </c>
      <c r="J26" s="96"/>
    </row>
    <row r="27" spans="1:10" ht="18" customHeight="1">
      <c r="A27" s="88"/>
      <c r="B27" s="11" t="s">
        <v>7</v>
      </c>
      <c r="C27" s="6">
        <f aca="true" t="shared" si="4" ref="C27:H27">SUM(C24:C26)</f>
        <v>895</v>
      </c>
      <c r="D27" s="12">
        <f t="shared" si="4"/>
        <v>895</v>
      </c>
      <c r="E27" s="20">
        <f t="shared" si="4"/>
        <v>0</v>
      </c>
      <c r="F27" s="26">
        <f t="shared" si="4"/>
        <v>186</v>
      </c>
      <c r="G27" s="12">
        <f t="shared" si="4"/>
        <v>186</v>
      </c>
      <c r="H27" s="20">
        <f t="shared" si="4"/>
        <v>0</v>
      </c>
      <c r="I27" s="44">
        <f t="shared" si="3"/>
        <v>1</v>
      </c>
      <c r="J27" s="97"/>
    </row>
    <row r="28" spans="1:10" ht="18" customHeight="1">
      <c r="A28" s="89" t="s">
        <v>47</v>
      </c>
      <c r="B28" s="8" t="s">
        <v>44</v>
      </c>
      <c r="C28" s="16">
        <v>20</v>
      </c>
      <c r="D28" s="9">
        <v>20</v>
      </c>
      <c r="E28" s="19">
        <v>0</v>
      </c>
      <c r="F28" s="25">
        <v>1</v>
      </c>
      <c r="G28" s="9">
        <v>1</v>
      </c>
      <c r="H28" s="19">
        <v>0</v>
      </c>
      <c r="I28" s="52">
        <f t="shared" si="3"/>
        <v>1</v>
      </c>
      <c r="J28" s="105"/>
    </row>
    <row r="29" spans="1:10" ht="18" customHeight="1">
      <c r="A29" s="90"/>
      <c r="B29" s="10" t="s">
        <v>45</v>
      </c>
      <c r="C29" s="16">
        <v>58</v>
      </c>
      <c r="D29" s="4">
        <v>58</v>
      </c>
      <c r="E29" s="17">
        <v>0</v>
      </c>
      <c r="F29" s="23">
        <v>2</v>
      </c>
      <c r="G29" s="4">
        <v>2</v>
      </c>
      <c r="H29" s="17">
        <v>0</v>
      </c>
      <c r="I29" s="52">
        <f t="shared" si="3"/>
        <v>1</v>
      </c>
      <c r="J29" s="106"/>
    </row>
    <row r="30" spans="1:10" ht="18" customHeight="1">
      <c r="A30" s="90"/>
      <c r="B30" s="3" t="s">
        <v>46</v>
      </c>
      <c r="C30" s="16">
        <v>29</v>
      </c>
      <c r="D30" s="4">
        <v>29</v>
      </c>
      <c r="E30" s="17">
        <v>0</v>
      </c>
      <c r="F30" s="23">
        <v>1</v>
      </c>
      <c r="G30" s="4">
        <v>1</v>
      </c>
      <c r="H30" s="17">
        <v>0</v>
      </c>
      <c r="I30" s="52">
        <f t="shared" si="3"/>
        <v>1</v>
      </c>
      <c r="J30" s="106"/>
    </row>
    <row r="31" spans="1:10" ht="18" customHeight="1">
      <c r="A31" s="104"/>
      <c r="B31" s="11" t="s">
        <v>7</v>
      </c>
      <c r="C31" s="6">
        <f aca="true" t="shared" si="5" ref="C31:H31">SUM(C28:C30)</f>
        <v>107</v>
      </c>
      <c r="D31" s="12">
        <f t="shared" si="5"/>
        <v>107</v>
      </c>
      <c r="E31" s="20">
        <f t="shared" si="5"/>
        <v>0</v>
      </c>
      <c r="F31" s="26">
        <f t="shared" si="5"/>
        <v>4</v>
      </c>
      <c r="G31" s="12">
        <f t="shared" si="5"/>
        <v>4</v>
      </c>
      <c r="H31" s="20">
        <f t="shared" si="5"/>
        <v>0</v>
      </c>
      <c r="I31" s="44">
        <f aca="true" t="shared" si="6" ref="I31:I49">(D31+G31)/(C31+F31)</f>
        <v>1</v>
      </c>
      <c r="J31" s="107"/>
    </row>
    <row r="32" spans="1:10" ht="18" customHeight="1">
      <c r="A32" s="86" t="s">
        <v>48</v>
      </c>
      <c r="B32" s="8" t="s">
        <v>49</v>
      </c>
      <c r="C32" s="16">
        <v>13</v>
      </c>
      <c r="D32" s="9">
        <v>13</v>
      </c>
      <c r="E32" s="19">
        <v>0</v>
      </c>
      <c r="F32" s="25">
        <v>0</v>
      </c>
      <c r="G32" s="9">
        <v>0</v>
      </c>
      <c r="H32" s="19">
        <v>0</v>
      </c>
      <c r="I32" s="52">
        <f t="shared" si="6"/>
        <v>1</v>
      </c>
      <c r="J32" s="95"/>
    </row>
    <row r="33" spans="1:10" ht="18" customHeight="1">
      <c r="A33" s="87"/>
      <c r="B33" s="3" t="s">
        <v>50</v>
      </c>
      <c r="C33" s="16">
        <v>73</v>
      </c>
      <c r="D33" s="4">
        <v>73</v>
      </c>
      <c r="E33" s="17">
        <v>0</v>
      </c>
      <c r="F33" s="23">
        <v>1</v>
      </c>
      <c r="G33" s="4">
        <v>1</v>
      </c>
      <c r="H33" s="17">
        <v>0</v>
      </c>
      <c r="I33" s="52">
        <f t="shared" si="6"/>
        <v>1</v>
      </c>
      <c r="J33" s="96"/>
    </row>
    <row r="34" spans="1:10" ht="18" customHeight="1">
      <c r="A34" s="87"/>
      <c r="B34" s="10" t="s">
        <v>51</v>
      </c>
      <c r="C34" s="16">
        <v>11</v>
      </c>
      <c r="D34" s="4">
        <v>11</v>
      </c>
      <c r="E34" s="17">
        <v>0</v>
      </c>
      <c r="F34" s="23">
        <v>0</v>
      </c>
      <c r="G34" s="4">
        <v>0</v>
      </c>
      <c r="H34" s="17">
        <v>0</v>
      </c>
      <c r="I34" s="52">
        <f t="shared" si="6"/>
        <v>1</v>
      </c>
      <c r="J34" s="96"/>
    </row>
    <row r="35" spans="1:10" ht="18" customHeight="1">
      <c r="A35" s="88"/>
      <c r="B35" s="11" t="s">
        <v>7</v>
      </c>
      <c r="C35" s="6">
        <f aca="true" t="shared" si="7" ref="C35:H35">SUM(C32:C34)</f>
        <v>97</v>
      </c>
      <c r="D35" s="12">
        <f t="shared" si="7"/>
        <v>97</v>
      </c>
      <c r="E35" s="20">
        <f t="shared" si="7"/>
        <v>0</v>
      </c>
      <c r="F35" s="26">
        <f t="shared" si="7"/>
        <v>1</v>
      </c>
      <c r="G35" s="12">
        <f t="shared" si="7"/>
        <v>1</v>
      </c>
      <c r="H35" s="20">
        <f t="shared" si="7"/>
        <v>0</v>
      </c>
      <c r="I35" s="44">
        <f t="shared" si="6"/>
        <v>1</v>
      </c>
      <c r="J35" s="97"/>
    </row>
    <row r="36" spans="1:10" ht="18" customHeight="1">
      <c r="A36" s="68" t="s">
        <v>14</v>
      </c>
      <c r="B36" s="80"/>
      <c r="C36" s="15">
        <v>323</v>
      </c>
      <c r="D36" s="14">
        <v>323</v>
      </c>
      <c r="E36" s="21">
        <v>0</v>
      </c>
      <c r="F36" s="27">
        <v>81</v>
      </c>
      <c r="G36" s="14">
        <v>81</v>
      </c>
      <c r="H36" s="21">
        <v>0</v>
      </c>
      <c r="I36" s="53">
        <f t="shared" si="6"/>
        <v>1</v>
      </c>
      <c r="J36" s="48"/>
    </row>
    <row r="37" spans="1:10" ht="18" customHeight="1">
      <c r="A37" s="68" t="s">
        <v>34</v>
      </c>
      <c r="B37" s="80"/>
      <c r="C37" s="15">
        <v>194</v>
      </c>
      <c r="D37" s="14">
        <v>194</v>
      </c>
      <c r="E37" s="21">
        <v>0</v>
      </c>
      <c r="F37" s="27">
        <v>6</v>
      </c>
      <c r="G37" s="14">
        <v>6</v>
      </c>
      <c r="H37" s="21">
        <v>0</v>
      </c>
      <c r="I37" s="53">
        <f t="shared" si="6"/>
        <v>1</v>
      </c>
      <c r="J37" s="48"/>
    </row>
    <row r="38" spans="1:10" ht="18" customHeight="1">
      <c r="A38" s="89" t="s">
        <v>52</v>
      </c>
      <c r="B38" s="3" t="s">
        <v>53</v>
      </c>
      <c r="C38" s="16">
        <v>151</v>
      </c>
      <c r="D38" s="4">
        <v>151</v>
      </c>
      <c r="E38" s="17">
        <v>0</v>
      </c>
      <c r="F38" s="23">
        <v>3</v>
      </c>
      <c r="G38" s="4">
        <v>3</v>
      </c>
      <c r="H38" s="17">
        <v>0</v>
      </c>
      <c r="I38" s="52">
        <f t="shared" si="6"/>
        <v>1</v>
      </c>
      <c r="J38" s="72"/>
    </row>
    <row r="39" spans="1:10" ht="18" customHeight="1">
      <c r="A39" s="90"/>
      <c r="B39" s="10" t="s">
        <v>54</v>
      </c>
      <c r="C39" s="16">
        <v>142</v>
      </c>
      <c r="D39" s="4">
        <v>142</v>
      </c>
      <c r="E39" s="17">
        <v>0</v>
      </c>
      <c r="F39" s="23">
        <v>12</v>
      </c>
      <c r="G39" s="4">
        <v>12</v>
      </c>
      <c r="H39" s="17">
        <v>0</v>
      </c>
      <c r="I39" s="52">
        <f t="shared" si="6"/>
        <v>1</v>
      </c>
      <c r="J39" s="73"/>
    </row>
    <row r="40" spans="1:10" ht="18" customHeight="1">
      <c r="A40" s="90"/>
      <c r="B40" s="11" t="s">
        <v>7</v>
      </c>
      <c r="C40" s="6">
        <f>SUM(C38:C39)</f>
        <v>293</v>
      </c>
      <c r="D40" s="12">
        <f>SUM(D38:D39)</f>
        <v>293</v>
      </c>
      <c r="E40" s="20">
        <f>SUM(E37:E39)</f>
        <v>0</v>
      </c>
      <c r="F40" s="26">
        <f>SUM(F38:F39)</f>
        <v>15</v>
      </c>
      <c r="G40" s="12">
        <f>SUM(G38:G39)</f>
        <v>15</v>
      </c>
      <c r="H40" s="20">
        <f>SUM(H37:H39)</f>
        <v>0</v>
      </c>
      <c r="I40" s="44">
        <f t="shared" si="6"/>
        <v>1</v>
      </c>
      <c r="J40" s="74"/>
    </row>
    <row r="41" spans="1:10" ht="18" customHeight="1">
      <c r="A41" s="68" t="s">
        <v>22</v>
      </c>
      <c r="B41" s="80"/>
      <c r="C41" s="15">
        <v>6</v>
      </c>
      <c r="D41" s="14">
        <v>6</v>
      </c>
      <c r="E41" s="21">
        <v>0</v>
      </c>
      <c r="F41" s="27">
        <v>2</v>
      </c>
      <c r="G41" s="14">
        <v>2</v>
      </c>
      <c r="H41" s="21">
        <v>0</v>
      </c>
      <c r="I41" s="53">
        <f t="shared" si="6"/>
        <v>1</v>
      </c>
      <c r="J41" s="48"/>
    </row>
    <row r="42" spans="1:10" ht="18" customHeight="1">
      <c r="A42" s="62" t="s">
        <v>75</v>
      </c>
      <c r="B42" s="8" t="s">
        <v>55</v>
      </c>
      <c r="C42" s="16">
        <v>25</v>
      </c>
      <c r="D42" s="9">
        <v>25</v>
      </c>
      <c r="E42" s="19">
        <v>0</v>
      </c>
      <c r="F42" s="25">
        <v>16</v>
      </c>
      <c r="G42" s="9">
        <v>16</v>
      </c>
      <c r="H42" s="19">
        <v>0</v>
      </c>
      <c r="I42" s="52">
        <f t="shared" si="6"/>
        <v>1</v>
      </c>
      <c r="J42" s="65"/>
    </row>
    <row r="43" spans="1:10" ht="18" customHeight="1">
      <c r="A43" s="63"/>
      <c r="B43" s="3" t="s">
        <v>56</v>
      </c>
      <c r="C43" s="16">
        <v>6</v>
      </c>
      <c r="D43" s="4">
        <v>6</v>
      </c>
      <c r="E43" s="17">
        <v>0</v>
      </c>
      <c r="F43" s="23">
        <v>18</v>
      </c>
      <c r="G43" s="4">
        <v>18</v>
      </c>
      <c r="H43" s="17">
        <v>0</v>
      </c>
      <c r="I43" s="52">
        <f t="shared" si="6"/>
        <v>1</v>
      </c>
      <c r="J43" s="66"/>
    </row>
    <row r="44" spans="1:10" ht="18" customHeight="1">
      <c r="A44" s="63"/>
      <c r="B44" s="10" t="s">
        <v>65</v>
      </c>
      <c r="C44" s="16">
        <v>83</v>
      </c>
      <c r="D44" s="4">
        <v>83</v>
      </c>
      <c r="E44" s="17">
        <v>0</v>
      </c>
      <c r="F44" s="23">
        <v>10</v>
      </c>
      <c r="G44" s="4">
        <v>10</v>
      </c>
      <c r="H44" s="17">
        <v>0</v>
      </c>
      <c r="I44" s="52">
        <f t="shared" si="6"/>
        <v>1</v>
      </c>
      <c r="J44" s="66"/>
    </row>
    <row r="45" spans="1:10" ht="18" customHeight="1">
      <c r="A45" s="64"/>
      <c r="B45" s="11" t="s">
        <v>7</v>
      </c>
      <c r="C45" s="6">
        <f aca="true" t="shared" si="8" ref="C45:H45">SUM(C42:C44)</f>
        <v>114</v>
      </c>
      <c r="D45" s="12">
        <f t="shared" si="8"/>
        <v>114</v>
      </c>
      <c r="E45" s="20">
        <f t="shared" si="8"/>
        <v>0</v>
      </c>
      <c r="F45" s="26">
        <f t="shared" si="8"/>
        <v>44</v>
      </c>
      <c r="G45" s="26">
        <f t="shared" si="8"/>
        <v>44</v>
      </c>
      <c r="H45" s="20">
        <f t="shared" si="8"/>
        <v>0</v>
      </c>
      <c r="I45" s="44">
        <f t="shared" si="6"/>
        <v>1</v>
      </c>
      <c r="J45" s="67"/>
    </row>
    <row r="46" spans="1:10" ht="18" customHeight="1">
      <c r="A46" s="98" t="s">
        <v>61</v>
      </c>
      <c r="B46" s="99"/>
      <c r="C46" s="15">
        <v>16</v>
      </c>
      <c r="D46" s="15">
        <v>16</v>
      </c>
      <c r="E46" s="22">
        <v>0</v>
      </c>
      <c r="F46" s="43">
        <v>0</v>
      </c>
      <c r="G46" s="15">
        <v>0</v>
      </c>
      <c r="H46" s="22">
        <v>0</v>
      </c>
      <c r="I46" s="53">
        <f t="shared" si="6"/>
        <v>1</v>
      </c>
      <c r="J46" s="50"/>
    </row>
    <row r="47" spans="1:10" ht="18" customHeight="1">
      <c r="A47" s="68" t="s">
        <v>35</v>
      </c>
      <c r="B47" s="80"/>
      <c r="C47" s="15">
        <v>7</v>
      </c>
      <c r="D47" s="14">
        <v>7</v>
      </c>
      <c r="E47" s="21">
        <v>0</v>
      </c>
      <c r="F47" s="27">
        <v>0</v>
      </c>
      <c r="G47" s="14">
        <v>0</v>
      </c>
      <c r="H47" s="21">
        <v>0</v>
      </c>
      <c r="I47" s="53">
        <f t="shared" si="6"/>
        <v>1</v>
      </c>
      <c r="J47" s="48"/>
    </row>
    <row r="48" spans="1:10" ht="18" customHeight="1">
      <c r="A48" s="68" t="s">
        <v>59</v>
      </c>
      <c r="B48" s="80"/>
      <c r="C48" s="15">
        <v>3</v>
      </c>
      <c r="D48" s="15">
        <v>3</v>
      </c>
      <c r="E48" s="22">
        <v>0</v>
      </c>
      <c r="F48" s="28">
        <v>0</v>
      </c>
      <c r="G48" s="15">
        <v>0</v>
      </c>
      <c r="H48" s="22">
        <v>0</v>
      </c>
      <c r="I48" s="53">
        <f t="shared" si="6"/>
        <v>1</v>
      </c>
      <c r="J48" s="50"/>
    </row>
    <row r="49" spans="1:10" ht="18" customHeight="1">
      <c r="A49" s="68" t="s">
        <v>76</v>
      </c>
      <c r="B49" s="69"/>
      <c r="C49" s="15">
        <v>2</v>
      </c>
      <c r="D49" s="15">
        <v>2</v>
      </c>
      <c r="E49" s="22">
        <v>0</v>
      </c>
      <c r="F49" s="43">
        <v>0</v>
      </c>
      <c r="G49" s="15">
        <v>0</v>
      </c>
      <c r="H49" s="22">
        <v>0</v>
      </c>
      <c r="I49" s="53">
        <f t="shared" si="6"/>
        <v>1</v>
      </c>
      <c r="J49" s="50"/>
    </row>
    <row r="50" spans="1:10" ht="18" customHeight="1">
      <c r="A50" s="68" t="s">
        <v>38</v>
      </c>
      <c r="B50" s="80"/>
      <c r="C50" s="15">
        <v>0</v>
      </c>
      <c r="D50" s="15">
        <v>0</v>
      </c>
      <c r="E50" s="22">
        <v>0</v>
      </c>
      <c r="F50" s="43">
        <v>0</v>
      </c>
      <c r="G50" s="15">
        <v>0</v>
      </c>
      <c r="H50" s="22">
        <v>0</v>
      </c>
      <c r="I50" s="32"/>
      <c r="J50" s="50"/>
    </row>
    <row r="51" spans="1:10" ht="18" customHeight="1">
      <c r="A51" s="68" t="s">
        <v>66</v>
      </c>
      <c r="B51" s="80"/>
      <c r="C51" s="15">
        <v>2</v>
      </c>
      <c r="D51" s="15">
        <v>2</v>
      </c>
      <c r="E51" s="22">
        <v>0</v>
      </c>
      <c r="F51" s="43">
        <v>2</v>
      </c>
      <c r="G51" s="15">
        <v>2</v>
      </c>
      <c r="H51" s="22">
        <v>0</v>
      </c>
      <c r="I51" s="53">
        <f>(D51+G51)/(C51+F51)</f>
        <v>1</v>
      </c>
      <c r="J51" s="50"/>
    </row>
    <row r="52" spans="1:10" ht="18" customHeight="1">
      <c r="A52" s="70" t="s">
        <v>77</v>
      </c>
      <c r="B52" s="3" t="s">
        <v>78</v>
      </c>
      <c r="C52" s="16">
        <v>41</v>
      </c>
      <c r="D52" s="4">
        <v>41</v>
      </c>
      <c r="E52" s="17">
        <v>0</v>
      </c>
      <c r="F52" s="23">
        <v>1</v>
      </c>
      <c r="G52" s="4">
        <v>1</v>
      </c>
      <c r="H52" s="17">
        <v>0</v>
      </c>
      <c r="I52" s="52">
        <f>(D52+G52)/(C52+F52)</f>
        <v>1</v>
      </c>
      <c r="J52" s="72"/>
    </row>
    <row r="53" spans="1:10" ht="18" customHeight="1">
      <c r="A53" s="71"/>
      <c r="B53" s="10" t="s">
        <v>79</v>
      </c>
      <c r="C53" s="16">
        <v>0</v>
      </c>
      <c r="D53" s="4">
        <v>0</v>
      </c>
      <c r="E53" s="17">
        <v>0</v>
      </c>
      <c r="F53" s="23">
        <v>0</v>
      </c>
      <c r="G53" s="4">
        <v>0</v>
      </c>
      <c r="H53" s="17">
        <v>0</v>
      </c>
      <c r="I53" s="32"/>
      <c r="J53" s="73"/>
    </row>
    <row r="54" spans="1:10" ht="18" customHeight="1">
      <c r="A54" s="71"/>
      <c r="B54" s="11" t="s">
        <v>7</v>
      </c>
      <c r="C54" s="6">
        <f>SUM(C52:C53)</f>
        <v>41</v>
      </c>
      <c r="D54" s="12">
        <f>SUM(D52:D53)</f>
        <v>41</v>
      </c>
      <c r="E54" s="20">
        <f>SUM(E51:E53)</f>
        <v>0</v>
      </c>
      <c r="F54" s="26">
        <f>SUM(F52:F53)</f>
        <v>1</v>
      </c>
      <c r="G54" s="12">
        <v>1</v>
      </c>
      <c r="H54" s="20">
        <f>SUM(H51:H53)</f>
        <v>0</v>
      </c>
      <c r="I54" s="44">
        <f aca="true" t="shared" si="9" ref="I54:I72">(D54+G54)/(C54+F54)</f>
        <v>1</v>
      </c>
      <c r="J54" s="74"/>
    </row>
    <row r="55" spans="1:10" ht="18" customHeight="1">
      <c r="A55" s="68" t="s">
        <v>67</v>
      </c>
      <c r="B55" s="80"/>
      <c r="C55" s="15">
        <v>32</v>
      </c>
      <c r="D55" s="15">
        <v>32</v>
      </c>
      <c r="E55" s="22">
        <v>0</v>
      </c>
      <c r="F55" s="28">
        <v>2</v>
      </c>
      <c r="G55" s="15">
        <v>2</v>
      </c>
      <c r="H55" s="22">
        <v>0</v>
      </c>
      <c r="I55" s="53">
        <f t="shared" si="9"/>
        <v>1</v>
      </c>
      <c r="J55" s="50"/>
    </row>
    <row r="56" spans="1:10" ht="18" customHeight="1">
      <c r="A56" s="91" t="s">
        <v>58</v>
      </c>
      <c r="B56" s="92"/>
      <c r="C56" s="29">
        <v>2</v>
      </c>
      <c r="D56" s="29">
        <v>2</v>
      </c>
      <c r="E56" s="30">
        <v>0</v>
      </c>
      <c r="F56" s="31">
        <v>1</v>
      </c>
      <c r="G56" s="29">
        <v>1</v>
      </c>
      <c r="H56" s="30">
        <v>0</v>
      </c>
      <c r="I56" s="54">
        <f t="shared" si="9"/>
        <v>1</v>
      </c>
      <c r="J56" s="51"/>
    </row>
    <row r="57" spans="1:10" ht="18" customHeight="1">
      <c r="A57" s="91" t="s">
        <v>23</v>
      </c>
      <c r="B57" s="92"/>
      <c r="C57" s="15">
        <v>16</v>
      </c>
      <c r="D57" s="15">
        <v>16</v>
      </c>
      <c r="E57" s="22">
        <v>0</v>
      </c>
      <c r="F57" s="28">
        <v>3</v>
      </c>
      <c r="G57" s="15">
        <v>3</v>
      </c>
      <c r="H57" s="22">
        <v>0</v>
      </c>
      <c r="I57" s="53">
        <f t="shared" si="9"/>
        <v>1</v>
      </c>
      <c r="J57" s="50"/>
    </row>
    <row r="58" spans="1:10" ht="18" customHeight="1">
      <c r="A58" s="91" t="s">
        <v>36</v>
      </c>
      <c r="B58" s="92"/>
      <c r="C58" s="15">
        <v>2</v>
      </c>
      <c r="D58" s="15">
        <v>2</v>
      </c>
      <c r="E58" s="22">
        <v>0</v>
      </c>
      <c r="F58" s="28">
        <v>0</v>
      </c>
      <c r="G58" s="15">
        <v>0</v>
      </c>
      <c r="H58" s="22">
        <v>0</v>
      </c>
      <c r="I58" s="53">
        <f t="shared" si="9"/>
        <v>1</v>
      </c>
      <c r="J58" s="50"/>
    </row>
    <row r="59" spans="1:10" ht="18" customHeight="1">
      <c r="A59" s="68" t="s">
        <v>68</v>
      </c>
      <c r="B59" s="80"/>
      <c r="C59" s="15">
        <v>47</v>
      </c>
      <c r="D59" s="15">
        <v>47</v>
      </c>
      <c r="E59" s="22">
        <v>0</v>
      </c>
      <c r="F59" s="28">
        <v>0</v>
      </c>
      <c r="G59" s="15">
        <v>0</v>
      </c>
      <c r="H59" s="22">
        <v>0</v>
      </c>
      <c r="I59" s="53">
        <f t="shared" si="9"/>
        <v>1</v>
      </c>
      <c r="J59" s="50"/>
    </row>
    <row r="60" spans="1:10" ht="18" customHeight="1">
      <c r="A60" s="91" t="s">
        <v>24</v>
      </c>
      <c r="B60" s="92"/>
      <c r="C60" s="15">
        <v>10</v>
      </c>
      <c r="D60" s="15">
        <v>10</v>
      </c>
      <c r="E60" s="22">
        <v>0</v>
      </c>
      <c r="F60" s="28">
        <v>4</v>
      </c>
      <c r="G60" s="15">
        <v>4</v>
      </c>
      <c r="H60" s="22">
        <v>0</v>
      </c>
      <c r="I60" s="53">
        <f t="shared" si="9"/>
        <v>1</v>
      </c>
      <c r="J60" s="50"/>
    </row>
    <row r="61" spans="1:10" ht="18" customHeight="1">
      <c r="A61" s="91" t="s">
        <v>29</v>
      </c>
      <c r="B61" s="92"/>
      <c r="C61" s="15">
        <v>5</v>
      </c>
      <c r="D61" s="15">
        <v>5</v>
      </c>
      <c r="E61" s="22">
        <v>0</v>
      </c>
      <c r="F61" s="28">
        <v>5</v>
      </c>
      <c r="G61" s="15">
        <v>5</v>
      </c>
      <c r="H61" s="22">
        <v>0</v>
      </c>
      <c r="I61" s="53">
        <f t="shared" si="9"/>
        <v>1</v>
      </c>
      <c r="J61" s="50"/>
    </row>
    <row r="62" spans="1:10" ht="18" customHeight="1">
      <c r="A62" s="91" t="s">
        <v>32</v>
      </c>
      <c r="B62" s="92"/>
      <c r="C62" s="15">
        <v>14</v>
      </c>
      <c r="D62" s="15">
        <v>14</v>
      </c>
      <c r="E62" s="22">
        <v>0</v>
      </c>
      <c r="F62" s="28">
        <v>11</v>
      </c>
      <c r="G62" s="15">
        <v>11</v>
      </c>
      <c r="H62" s="22">
        <v>0</v>
      </c>
      <c r="I62" s="53">
        <f t="shared" si="9"/>
        <v>1</v>
      </c>
      <c r="J62" s="50"/>
    </row>
    <row r="63" spans="1:10" ht="18" customHeight="1">
      <c r="A63" s="91" t="s">
        <v>60</v>
      </c>
      <c r="B63" s="92"/>
      <c r="C63" s="15">
        <v>0</v>
      </c>
      <c r="D63" s="15">
        <v>0</v>
      </c>
      <c r="E63" s="22">
        <v>0</v>
      </c>
      <c r="F63" s="43">
        <v>2</v>
      </c>
      <c r="G63" s="15">
        <v>2</v>
      </c>
      <c r="H63" s="22">
        <v>0</v>
      </c>
      <c r="I63" s="53">
        <f t="shared" si="9"/>
        <v>1</v>
      </c>
      <c r="J63" s="50"/>
    </row>
    <row r="64" spans="1:10" ht="18" customHeight="1">
      <c r="A64" s="68" t="s">
        <v>69</v>
      </c>
      <c r="B64" s="80"/>
      <c r="C64" s="15">
        <v>218</v>
      </c>
      <c r="D64" s="15">
        <v>218</v>
      </c>
      <c r="E64" s="22">
        <v>0</v>
      </c>
      <c r="F64" s="28">
        <v>0</v>
      </c>
      <c r="G64" s="15">
        <v>0</v>
      </c>
      <c r="H64" s="22">
        <v>0</v>
      </c>
      <c r="I64" s="53">
        <f t="shared" si="9"/>
        <v>1</v>
      </c>
      <c r="J64" s="50"/>
    </row>
    <row r="65" spans="1:10" ht="18" customHeight="1">
      <c r="A65" s="91" t="s">
        <v>31</v>
      </c>
      <c r="B65" s="92"/>
      <c r="C65" s="15">
        <v>2</v>
      </c>
      <c r="D65" s="15">
        <v>2</v>
      </c>
      <c r="E65" s="22">
        <v>0</v>
      </c>
      <c r="F65" s="28">
        <v>5</v>
      </c>
      <c r="G65" s="15">
        <v>5</v>
      </c>
      <c r="H65" s="22">
        <v>0</v>
      </c>
      <c r="I65" s="53">
        <f t="shared" si="9"/>
        <v>1</v>
      </c>
      <c r="J65" s="50"/>
    </row>
    <row r="66" spans="1:10" ht="18" customHeight="1">
      <c r="A66" s="91" t="s">
        <v>30</v>
      </c>
      <c r="B66" s="92"/>
      <c r="C66" s="15">
        <v>7</v>
      </c>
      <c r="D66" s="15">
        <v>7</v>
      </c>
      <c r="E66" s="22">
        <v>0</v>
      </c>
      <c r="F66" s="28">
        <v>1</v>
      </c>
      <c r="G66" s="15">
        <v>1</v>
      </c>
      <c r="H66" s="22">
        <v>0</v>
      </c>
      <c r="I66" s="53">
        <f t="shared" si="9"/>
        <v>1</v>
      </c>
      <c r="J66" s="50"/>
    </row>
    <row r="67" spans="1:10" ht="18" customHeight="1">
      <c r="A67" s="91" t="s">
        <v>33</v>
      </c>
      <c r="B67" s="92"/>
      <c r="C67" s="29">
        <v>15</v>
      </c>
      <c r="D67" s="29">
        <v>15</v>
      </c>
      <c r="E67" s="30">
        <v>0</v>
      </c>
      <c r="F67" s="31">
        <v>4</v>
      </c>
      <c r="G67" s="29">
        <v>4</v>
      </c>
      <c r="H67" s="30">
        <v>0</v>
      </c>
      <c r="I67" s="54">
        <f t="shared" si="9"/>
        <v>1</v>
      </c>
      <c r="J67" s="51"/>
    </row>
    <row r="68" spans="1:10" ht="18" customHeight="1">
      <c r="A68" s="91" t="s">
        <v>57</v>
      </c>
      <c r="B68" s="92"/>
      <c r="C68" s="29">
        <v>7</v>
      </c>
      <c r="D68" s="29">
        <v>7</v>
      </c>
      <c r="E68" s="30">
        <v>0</v>
      </c>
      <c r="F68" s="31">
        <v>9</v>
      </c>
      <c r="G68" s="29">
        <v>9</v>
      </c>
      <c r="H68" s="30">
        <v>0</v>
      </c>
      <c r="I68" s="54">
        <f t="shared" si="9"/>
        <v>1</v>
      </c>
      <c r="J68" s="51"/>
    </row>
    <row r="69" spans="1:10" ht="18" customHeight="1">
      <c r="A69" s="91" t="s">
        <v>37</v>
      </c>
      <c r="B69" s="92"/>
      <c r="C69" s="15">
        <v>149</v>
      </c>
      <c r="D69" s="15">
        <v>149</v>
      </c>
      <c r="E69" s="22">
        <v>0</v>
      </c>
      <c r="F69" s="28">
        <v>4</v>
      </c>
      <c r="G69" s="15">
        <v>4</v>
      </c>
      <c r="H69" s="22">
        <v>0</v>
      </c>
      <c r="I69" s="53">
        <f t="shared" si="9"/>
        <v>1</v>
      </c>
      <c r="J69" s="50"/>
    </row>
    <row r="70" spans="1:10" ht="20.25" customHeight="1">
      <c r="A70" s="68" t="s">
        <v>80</v>
      </c>
      <c r="B70" s="80"/>
      <c r="C70" s="15">
        <v>7</v>
      </c>
      <c r="D70" s="15">
        <v>7</v>
      </c>
      <c r="E70" s="22">
        <v>0</v>
      </c>
      <c r="F70" s="43">
        <v>0</v>
      </c>
      <c r="G70" s="15">
        <v>0</v>
      </c>
      <c r="H70" s="22">
        <v>0</v>
      </c>
      <c r="I70" s="53">
        <f t="shared" si="9"/>
        <v>1</v>
      </c>
      <c r="J70" s="50"/>
    </row>
    <row r="71" spans="1:10" ht="18" customHeight="1">
      <c r="A71" s="68" t="s">
        <v>74</v>
      </c>
      <c r="B71" s="80"/>
      <c r="C71" s="15">
        <v>590</v>
      </c>
      <c r="D71" s="14">
        <v>590</v>
      </c>
      <c r="E71" s="21">
        <v>0</v>
      </c>
      <c r="F71" s="27">
        <v>17</v>
      </c>
      <c r="G71" s="14">
        <v>17</v>
      </c>
      <c r="H71" s="21">
        <v>0</v>
      </c>
      <c r="I71" s="53">
        <f t="shared" si="9"/>
        <v>1</v>
      </c>
      <c r="J71" s="49"/>
    </row>
    <row r="72" spans="1:10" ht="24.75" customHeight="1" thickBot="1">
      <c r="A72" s="93" t="s">
        <v>16</v>
      </c>
      <c r="B72" s="94"/>
      <c r="C72" s="46">
        <f>C9+C14+SUM(C20:C23)+C27+C31+SUM(C35:C37)+SUM(C40:C41)+SUM(C45:C51)+SUM(C54:C71)</f>
        <v>7144</v>
      </c>
      <c r="D72" s="46">
        <f>SUM(D54:D71)+D9+D14+SUM(D20:D23)+D27+D31+SUM(D35:D37)+SUM(D40:D41)+SUM(D45:D51)</f>
        <v>7144</v>
      </c>
      <c r="E72" s="61">
        <f>SUM(E54:E71)+E9+E14+SUM(E20:E23)+E27+E31+SUM(E35:E37)+SUM(E40:E41)+SUM(E45:E51)</f>
        <v>0</v>
      </c>
      <c r="F72" s="47">
        <f>SUM(F54:F71)+F9+F14+SUM(F20:F23)+F27+F31+SUM(F35:F37)+SUM(F40:F41)+SUM(F45:F51)</f>
        <v>1006</v>
      </c>
      <c r="G72" s="46">
        <f>SUM(G54:G71)+G9+G14+SUM(G20:G23)+G27+G31+SUM(G35:G37)+SUM(G40:G41)+SUM(G45:G51)</f>
        <v>1006</v>
      </c>
      <c r="H72" s="46">
        <f>SUM(H54:H71)+H9+H14+SUM(H20:H23)+H27+H31+SUM(H35:H37)+SUM(H40:H41)+SUM(H45:H51)</f>
        <v>0</v>
      </c>
      <c r="I72" s="56">
        <f t="shared" si="9"/>
        <v>1</v>
      </c>
      <c r="J72" s="55"/>
    </row>
    <row r="73" spans="1:10" ht="21" customHeight="1">
      <c r="A73" s="1"/>
      <c r="J73" s="57" t="s">
        <v>81</v>
      </c>
    </row>
    <row r="74" spans="9:10" ht="21">
      <c r="I74" s="75" t="s">
        <v>70</v>
      </c>
      <c r="J74" s="76"/>
    </row>
    <row r="75" spans="9:10" ht="21">
      <c r="I75" s="60"/>
      <c r="J75" s="59" t="s">
        <v>71</v>
      </c>
    </row>
  </sheetData>
  <mergeCells count="56">
    <mergeCell ref="J3:J4"/>
    <mergeCell ref="I3:I4"/>
    <mergeCell ref="A70:B70"/>
    <mergeCell ref="A63:B63"/>
    <mergeCell ref="A56:B56"/>
    <mergeCell ref="A48:B48"/>
    <mergeCell ref="A55:B55"/>
    <mergeCell ref="A59:B59"/>
    <mergeCell ref="A64:B64"/>
    <mergeCell ref="A57:B57"/>
    <mergeCell ref="A60:B60"/>
    <mergeCell ref="A1:B1"/>
    <mergeCell ref="A36:B36"/>
    <mergeCell ref="A71:B71"/>
    <mergeCell ref="A23:B23"/>
    <mergeCell ref="A2:J2"/>
    <mergeCell ref="J24:J27"/>
    <mergeCell ref="A28:A31"/>
    <mergeCell ref="A32:A35"/>
    <mergeCell ref="J32:J35"/>
    <mergeCell ref="J28:J31"/>
    <mergeCell ref="A72:B72"/>
    <mergeCell ref="J5:J9"/>
    <mergeCell ref="A5:A9"/>
    <mergeCell ref="A21:B21"/>
    <mergeCell ref="A22:B22"/>
    <mergeCell ref="A15:A20"/>
    <mergeCell ref="A10:A14"/>
    <mergeCell ref="J10:J14"/>
    <mergeCell ref="J15:J20"/>
    <mergeCell ref="A62:B62"/>
    <mergeCell ref="A66:B66"/>
    <mergeCell ref="A65:B65"/>
    <mergeCell ref="A58:B58"/>
    <mergeCell ref="A69:B69"/>
    <mergeCell ref="A67:B67"/>
    <mergeCell ref="A68:B68"/>
    <mergeCell ref="A61:B61"/>
    <mergeCell ref="I74:J74"/>
    <mergeCell ref="C3:E3"/>
    <mergeCell ref="A47:B47"/>
    <mergeCell ref="F3:H3"/>
    <mergeCell ref="A3:B4"/>
    <mergeCell ref="A24:A27"/>
    <mergeCell ref="A41:B41"/>
    <mergeCell ref="A37:B37"/>
    <mergeCell ref="A38:A40"/>
    <mergeCell ref="J38:J40"/>
    <mergeCell ref="A42:A45"/>
    <mergeCell ref="J42:J45"/>
    <mergeCell ref="A49:B49"/>
    <mergeCell ref="A52:A54"/>
    <mergeCell ref="J52:J54"/>
    <mergeCell ref="A46:B46"/>
    <mergeCell ref="A50:B50"/>
    <mergeCell ref="A51:B51"/>
  </mergeCells>
  <printOptions horizontalCentered="1"/>
  <pageMargins left="0.11811023622047245" right="0.31" top="0.3937007874015748" bottom="0.3937007874015748" header="0.5905511811023623" footer="0.5905511811023623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huiying</cp:lastModifiedBy>
  <cp:lastPrinted>2008-08-26T03:06:14Z</cp:lastPrinted>
  <dcterms:created xsi:type="dcterms:W3CDTF">2001-12-17T06:01:11Z</dcterms:created>
  <dcterms:modified xsi:type="dcterms:W3CDTF">2008-08-26T03:06:35Z</dcterms:modified>
  <cp:category/>
  <cp:version/>
  <cp:contentType/>
  <cp:contentStatus/>
</cp:coreProperties>
</file>